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2680" yWindow="1360" windowWidth="19580" windowHeight="11600"/>
  </bookViews>
  <sheets>
    <sheet name="DVR COVID" sheetId="1" r:id="rId1"/>
    <sheet name="Foglio1" sheetId="2" state="hidden" r:id="rId2"/>
  </sheets>
  <definedNames>
    <definedName name="_xlnm.Print_Area" localSheetId="0">'DVR COVID'!$A$1:$E$61</definedName>
    <definedName name="CIPPO">'DVR COVID'!#REF!</definedName>
    <definedName name="RISCHIO">'DVR COVID'!$C$58:$D$61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39" i="1"/>
  <c r="E39" i="1"/>
  <c r="C50" i="1"/>
  <c r="G33" i="1"/>
  <c r="G32" i="1"/>
  <c r="G31" i="1"/>
  <c r="G30" i="1"/>
  <c r="G23" i="1"/>
  <c r="G25" i="1"/>
  <c r="G21" i="1"/>
  <c r="G22" i="1"/>
  <c r="G24" i="1"/>
  <c r="G15" i="1"/>
  <c r="G14" i="1"/>
  <c r="G13" i="1"/>
  <c r="G12" i="1"/>
  <c r="G11" i="1"/>
  <c r="I33" i="1"/>
  <c r="I25" i="1"/>
  <c r="I15" i="1"/>
  <c r="I26" i="1"/>
  <c r="C35" i="1"/>
  <c r="A55" i="1"/>
  <c r="B55" i="1"/>
  <c r="C55" i="1"/>
</calcChain>
</file>

<file path=xl/comments1.xml><?xml version="1.0" encoding="utf-8"?>
<comments xmlns="http://schemas.openxmlformats.org/spreadsheetml/2006/main">
  <authors>
    <author>tc={E476F62D-C839-4649-B61D-13F1793F3D5A}</author>
    <author>tc={DD45A26A-0120-4667-B12B-9AABA161337C}</author>
  </authors>
  <commentList>
    <comment ref="A6" authorId="0">
      <text>
        <r>
          <rPr>
            <sz val="11"/>
            <color theme="1"/>
            <rFont val="Calibri"/>
            <family val="2"/>
            <scheme val="minor"/>
          </rPr>
  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SELEZIONARE TRA I PROFILI PRESENTI NEL MENU' A DISCESA. NEL CASO SI SELELEZIONI "ALTRO" INSERIRE MANUALMENTE UN PROFILO SPECIFICO NELLA CELLA ADIACENTE. IN TALE CELLA E' POSSIBILE INSERIRE NOTE O SPECIFICHE AL PROFILO.</t>
        </r>
      </text>
    </comment>
    <comment ref="B41" authorId="1">
      <text>
        <r>
          <rPr>
            <sz val="11"/>
            <color theme="1"/>
            <rFont val="Calibri"/>
            <family val="2"/>
            <scheme val="minor"/>
          </rPr>
  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NEI CASI IN CUI NON VI SIANO INTERFERENZE, SELEZIONARE DAL MENU' A DISCESA LA "X"</t>
        </r>
      </text>
    </comment>
  </commentList>
</comments>
</file>

<file path=xl/sharedStrings.xml><?xml version="1.0" encoding="utf-8"?>
<sst xmlns="http://schemas.openxmlformats.org/spreadsheetml/2006/main" count="89" uniqueCount="77">
  <si>
    <t xml:space="preserve">VALUTAZIONE DEL RISCHIO DI CONTAGIO DA SARS-CoV2 IN AMBIENTE DI LAVORO </t>
  </si>
  <si>
    <r>
      <t xml:space="preserve">Metodologia basata sul modello sviluppato dall'Inail sulla base dati O’NET del Bureau of Labor of Statistics statunitense (fonte O*NET 24.2 Database, U.S. Department of Labor, Employment and Training Administration) </t>
    </r>
    <r>
      <rPr>
        <i/>
        <sz val="12"/>
        <color theme="1"/>
        <rFont val="Calibri"/>
        <family val="2"/>
        <scheme val="minor"/>
      </rPr>
      <t>adattato al contesto lavorativo universitario.</t>
    </r>
  </si>
  <si>
    <t>CIUP</t>
  </si>
  <si>
    <t>COEDI</t>
  </si>
  <si>
    <t>PROFILO LAVORATIVO</t>
  </si>
  <si>
    <t xml:space="preserve">ATTIVITA' IN LABORATORIO NON BIOLOGICO (LAB.NBIO) </t>
  </si>
  <si>
    <t>PROSSIMITA' (P)</t>
  </si>
  <si>
    <t xml:space="preserve">E' AMMESSA UNA SOLA SELEZIONE </t>
  </si>
  <si>
    <t>PARAMETRO</t>
  </si>
  <si>
    <t>Valore</t>
  </si>
  <si>
    <t>SELEZIONARE</t>
  </si>
  <si>
    <t>CARATTERISTICHE INTRINSECHE DI SVOLGIMENTO DEL LAVORO CHE NON PERMETTONO UN SUFFICIENTE DISTANZIAMENTO SOCIALE</t>
  </si>
  <si>
    <t>Lavoro effettuato da solo per la quasi totalità del tempo</t>
  </si>
  <si>
    <t>Lavoro con altri, ma non in prossimità (es.ufficio individuale)</t>
  </si>
  <si>
    <t>Lavoro con altri in spazi condivisi, ma con adeguato distanziamento (es.ufficio condiviso)</t>
  </si>
  <si>
    <t>Lavoro che prevede compiti condivisi in prossimità con altri per parte non predominante del tempo (es.operazioni brevi e non frequenti effettuate da più di una persona)</t>
  </si>
  <si>
    <t>ESPOSIZIONE (E)</t>
  </si>
  <si>
    <t xml:space="preserve"> rif. Allegato tab.1 del Documento tecnico Inail Aprile 2020 con attribuzione del valore più gravoso in relazione agli scenari interni di esposizione</t>
  </si>
  <si>
    <t>E' AMMESSA UNA SOLA SELEZIONE</t>
  </si>
  <si>
    <t>PROBABILITA' DI VENIRE A CONTATTO CON FONTI DI CONTAGIO NELLO SVOLGIMENTO DELLE SPECIFICHE ATTIVITA'</t>
  </si>
  <si>
    <t>MEDIO-BASSA (ES. ATTIVITA' DI UFFICIO E LABORATORI NON A RISCHIO BIOLOGICO-OFFICINE)</t>
  </si>
  <si>
    <t>MEDIA (ES. -ATTIVITA' DIDATTICA IN PRESENZA-SOPRALLUOGHI INTERNI-SERVIZI TECNICI GENERALI)</t>
  </si>
  <si>
    <t>MEDIO-ALTA (ES. FRONT OFFICE-BIBLIOTECA-MUSEI)</t>
  </si>
  <si>
    <t>ALTA (SANITARIA/VETERINARIA-LABORATORI BIOLOGICI E MICROBIOLOGICI)</t>
  </si>
  <si>
    <t>AGGREGAZIONE (A)</t>
  </si>
  <si>
    <t>TIPOLOGIA DI LAVORO CHE PREVEDE IL CONTATTO CON ALTRI SOGGETTI OLTRE I LAVORATORI INTERNI</t>
  </si>
  <si>
    <t>PRESENZA DI TERZI LIMITATA O NULLA (ES. UFFICI NON APERTI AL PUBBLICO-LABORATORI DI RICERCA-OFFICINE)</t>
  </si>
  <si>
    <t>PRESENZA INTRISECA DI TERZI, MA CONTROLLABILE ORGANIZZATIVAMENTE  (ES. UFFICI APERTI AL PUBBLICO)</t>
  </si>
  <si>
    <t>RISCHIO INIZIALE (Ri): (PxE)+A</t>
  </si>
  <si>
    <t>FATTORE CORRETTIVO (C)</t>
  </si>
  <si>
    <t>AZIONI DA ADOTTARE</t>
  </si>
  <si>
    <t>INFORMAZIONE (es. cartellonistica, infografiche e corsi informativi)</t>
  </si>
  <si>
    <r>
      <t xml:space="preserve">GESTIONE DEGLI ACCESSI ALLE SEDI (per il personale interno e per terzi, compresi </t>
    </r>
    <r>
      <rPr>
        <b/>
        <u/>
        <sz val="11"/>
        <color rgb="FF000000"/>
        <rFont val="Century Gothic"/>
        <family val="2"/>
      </rPr>
      <t>corrieri e fornitori</t>
    </r>
    <r>
      <rPr>
        <sz val="11"/>
        <color rgb="FF000000"/>
        <rFont val="Century Gothic"/>
        <family val="2"/>
      </rPr>
      <t>)</t>
    </r>
  </si>
  <si>
    <t>VALUTAZIONE DELLE INTERFERENZE (es.con enti esterni o in caso di affidamento di servizi o lavori a terzi)</t>
  </si>
  <si>
    <t>DOTAZIONI DI PROTEZIONE INDIVIDUALI</t>
  </si>
  <si>
    <t>CONTROLLI SUL RISPETTO DELLE NORME INTERNE</t>
  </si>
  <si>
    <t>GESTIONE DELLE EMERGENZE E DEI CASI DI SOSPETTI COVID-19 NELLA FASE EPIDEMICA</t>
  </si>
  <si>
    <t>ATTRIBUZIONE DEL LIVELLO DI RISCHIO REALE</t>
  </si>
  <si>
    <t>R=Ri (C+1)/11</t>
  </si>
  <si>
    <t>Ri</t>
  </si>
  <si>
    <t>C+1</t>
  </si>
  <si>
    <t>R</t>
  </si>
  <si>
    <t>Parametro</t>
  </si>
  <si>
    <t xml:space="preserve">Valore </t>
  </si>
  <si>
    <t>Classificazione</t>
  </si>
  <si>
    <t>0 ÷ 2</t>
  </si>
  <si>
    <t>BASSO</t>
  </si>
  <si>
    <t>2,1 ÷ 4</t>
  </si>
  <si>
    <t>MEDIO BASSO</t>
  </si>
  <si>
    <t>4,1 ÷ 8</t>
  </si>
  <si>
    <t>MEDIO ALTO</t>
  </si>
  <si>
    <t xml:space="preserve"> 8,1÷ 17,5</t>
  </si>
  <si>
    <t>ALTO</t>
  </si>
  <si>
    <t>ATTIVITA' IN LABORATORIO BIOLOGICO (LAB.BIO)</t>
  </si>
  <si>
    <t>ATTIVITA' DI UFFICIO/STUDIO APERTI AL PUBBLICO (U/S.AP)</t>
  </si>
  <si>
    <t>ATTIVITA' DI UFFICIO/STUDIO NON APERTI AL PUBBLICO (U/S.NAP)</t>
  </si>
  <si>
    <t>ATTIVITA' AGRICOLA</t>
  </si>
  <si>
    <t>SERVIZIO DI BIBLIOTECA</t>
  </si>
  <si>
    <t>SERVIZIO DI MUSEO</t>
  </si>
  <si>
    <t>ATTIVITA' AMBULATORIALE</t>
  </si>
  <si>
    <t>ATTIVITA' AMMINISTATIVA CON UFFICIO CONDIVISO</t>
  </si>
  <si>
    <t>ATTIVITA' AMMINISTATIVA CON UFFICIO PRIVATO</t>
  </si>
  <si>
    <t>SERVIZI TECNICI E GENERALI</t>
  </si>
  <si>
    <t>ATTIVITA' DI OFFICINA</t>
  </si>
  <si>
    <t>ATTIVITA' DIDATTICA</t>
  </si>
  <si>
    <t>ALTRO</t>
  </si>
  <si>
    <t>Lavoro effettuato in stretta prossimità con altri per la maggior parte del tempo</t>
  </si>
  <si>
    <t>AGGREGRAZIONI INTRISECHE CONTROLLABILI CON PROCEDURE IN MANIERA MOLTO LIMITATA (ES. CONGRESSI-MANIFESTAZIONI-EVENTI-SPETTACOLI)</t>
  </si>
  <si>
    <t>GESTIONE ENTRATA/USCITA PER I SINGOLI EDIFICI (O AREE DI LAVORO SPECIFICHE) E/O SPOSTAMENTI INTERNI</t>
  </si>
  <si>
    <t>BASSA (ES. MANUTENZIONE DEL VERDE, AZIENDA AGRIGOLA, ORTO BOTANICO, AZIENDA AVICUNICOLA, SCAVI ARCHEOLOGICI)</t>
  </si>
  <si>
    <t>AGGREGAZIONI CONTROLLABILI CON PROCEDURE (ES. -ATTIVITA' DIDATTICA IN PRESENZA-VETERINARIA-BIBLIOTECHE E MUSEI)</t>
  </si>
  <si>
    <t>ATTIVITA' IN ESTERNO</t>
  </si>
  <si>
    <t>SELEZIONARE DAL MENU' A DISCESA LA "X" PER TUTTE LE AZIONI CORRETTIVE ATTUATE</t>
  </si>
  <si>
    <t>PULIZIA E SANIFICAZIONE (superfici, ambienti, attrezzature condivise, impianti di areazione, compresi gli split)</t>
  </si>
  <si>
    <t>PRECAUZIONI IGIENICHE (es. lavaggio mani, soluzioni idroalcoliche)</t>
  </si>
  <si>
    <t xml:space="preserve">ORGANIZZAZIONE INTERNA E APPLICAZIONE DI EVENTUALI LINEE GUIDA (distribuzione del personale, affollamento, turnazione, gestione spazi comuni ecc.) </t>
  </si>
  <si>
    <t>DIPAGR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</si>
</sst>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6"/>
      <color rgb="FF000000"/>
      <name val="Century Gothic"/>
      <family val="2"/>
    </font>
    <font>
      <sz val="14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20"/>
      <color theme="1"/>
      <name val="Calibri"/>
      <family val="2"/>
      <scheme val="minor"/>
    </font>
    <font>
      <b/>
      <sz val="18"/>
      <color rgb="FF000000"/>
      <name val="Century Gothic"/>
      <family val="2"/>
    </font>
    <font>
      <b/>
      <sz val="16"/>
      <color theme="1"/>
      <name val="Calibri"/>
      <family val="2"/>
      <scheme val="minor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000000"/>
      <name val="Century Gothic"/>
      <family val="2"/>
    </font>
    <font>
      <b/>
      <sz val="20"/>
      <color rgb="FF000000"/>
      <name val="Century Gothic"/>
      <family val="2"/>
    </font>
    <font>
      <b/>
      <sz val="12"/>
      <color theme="0"/>
      <name val="Century Gothic"/>
      <family val="2"/>
    </font>
    <font>
      <b/>
      <sz val="26"/>
      <color rgb="FF000000"/>
      <name val="Century Gothic"/>
      <family val="2"/>
    </font>
    <font>
      <b/>
      <u/>
      <sz val="11"/>
      <color rgb="FF000000"/>
      <name val="Century Gothic"/>
      <family val="2"/>
    </font>
    <font>
      <i/>
      <sz val="12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2"/>
      <color rgb="FF000000"/>
      <name val="Century Gothic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4" fillId="8" borderId="0" xfId="0" applyFont="1" applyFill="1" applyProtection="1">
      <protection hidden="1"/>
    </xf>
    <xf numFmtId="0" fontId="15" fillId="8" borderId="0" xfId="0" applyFont="1" applyFill="1" applyProtection="1"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9" fillId="7" borderId="9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Protection="1">
      <protection hidden="1"/>
    </xf>
    <xf numFmtId="0" fontId="0" fillId="0" borderId="2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5" xfId="0" applyFill="1" applyBorder="1" applyProtection="1">
      <protection hidden="1"/>
    </xf>
    <xf numFmtId="0" fontId="1" fillId="9" borderId="5" xfId="0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" fillId="9" borderId="3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6" borderId="8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/>
      <protection locked="0"/>
    </xf>
    <xf numFmtId="0" fontId="5" fillId="11" borderId="3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6" borderId="3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26" fillId="14" borderId="21" xfId="0" applyFont="1" applyFill="1" applyBorder="1" applyAlignment="1" applyProtection="1">
      <alignment horizontal="center" vertical="center" wrapText="1"/>
      <protection hidden="1"/>
    </xf>
    <xf numFmtId="0" fontId="26" fillId="14" borderId="22" xfId="0" applyFont="1" applyFill="1" applyBorder="1" applyAlignment="1" applyProtection="1">
      <alignment horizontal="center" vertical="center" wrapText="1"/>
      <protection hidden="1"/>
    </xf>
    <xf numFmtId="0" fontId="26" fillId="14" borderId="23" xfId="0" applyFont="1" applyFill="1" applyBorder="1" applyAlignment="1" applyProtection="1">
      <alignment horizontal="center" vertical="center" wrapText="1"/>
      <protection hidden="1"/>
    </xf>
    <xf numFmtId="0" fontId="26" fillId="14" borderId="24" xfId="0" applyFont="1" applyFill="1" applyBorder="1" applyAlignment="1" applyProtection="1">
      <alignment horizontal="center" vertical="center" wrapText="1"/>
      <protection hidden="1"/>
    </xf>
    <xf numFmtId="0" fontId="26" fillId="14" borderId="0" xfId="0" applyFont="1" applyFill="1" applyBorder="1" applyAlignment="1" applyProtection="1">
      <alignment horizontal="center" vertical="center" wrapText="1"/>
      <protection hidden="1"/>
    </xf>
    <xf numFmtId="0" fontId="26" fillId="14" borderId="25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8" fillId="14" borderId="24" xfId="0" applyFont="1" applyFill="1" applyBorder="1" applyAlignment="1" applyProtection="1">
      <alignment horizontal="center"/>
      <protection hidden="1"/>
    </xf>
    <xf numFmtId="0" fontId="8" fillId="14" borderId="0" xfId="0" applyFont="1" applyFill="1" applyBorder="1" applyAlignment="1" applyProtection="1">
      <alignment horizontal="center"/>
      <protection hidden="1"/>
    </xf>
    <xf numFmtId="0" fontId="8" fillId="14" borderId="25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0" fillId="12" borderId="5" xfId="0" applyFont="1" applyFill="1" applyBorder="1" applyAlignment="1" applyProtection="1">
      <alignment horizontal="center" vertical="center" wrapText="1"/>
      <protection hidden="1"/>
    </xf>
    <xf numFmtId="0" fontId="0" fillId="12" borderId="3" xfId="0" applyFont="1" applyFill="1" applyBorder="1" applyAlignment="1" applyProtection="1">
      <alignment horizontal="center" vertical="center" wrapText="1"/>
      <protection hidden="1"/>
    </xf>
    <xf numFmtId="0" fontId="0" fillId="12" borderId="6" xfId="0" applyFont="1" applyFill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8" fillId="12" borderId="5" xfId="0" applyFont="1" applyFill="1" applyBorder="1" applyAlignment="1" applyProtection="1">
      <alignment horizontal="center"/>
      <protection hidden="1"/>
    </xf>
    <xf numFmtId="0" fontId="8" fillId="12" borderId="3" xfId="0" applyFont="1" applyFill="1" applyBorder="1" applyAlignment="1" applyProtection="1">
      <alignment horizontal="center"/>
      <protection hidden="1"/>
    </xf>
    <xf numFmtId="0" fontId="8" fillId="12" borderId="6" xfId="0" applyFont="1" applyFill="1" applyBorder="1" applyAlignment="1" applyProtection="1">
      <alignment horizontal="center"/>
      <protection hidden="1"/>
    </xf>
    <xf numFmtId="0" fontId="16" fillId="0" borderId="5" xfId="0" applyFont="1" applyBorder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center"/>
      <protection hidden="1"/>
    </xf>
    <xf numFmtId="0" fontId="16" fillId="0" borderId="6" xfId="0" applyFont="1" applyBorder="1" applyAlignment="1" applyProtection="1">
      <alignment horizontal="center"/>
      <protection hidden="1"/>
    </xf>
    <xf numFmtId="0" fontId="1" fillId="9" borderId="3" xfId="0" applyFont="1" applyFill="1" applyBorder="1" applyAlignment="1" applyProtection="1">
      <alignment horizontal="center" vertical="center" wrapText="1"/>
      <protection hidden="1"/>
    </xf>
    <xf numFmtId="0" fontId="1" fillId="9" borderId="6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2" fontId="9" fillId="7" borderId="9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17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25" fillId="0" borderId="32" xfId="0" applyFont="1" applyBorder="1" applyAlignment="1" applyProtection="1">
      <alignment horizontal="center"/>
      <protection hidden="1"/>
    </xf>
    <xf numFmtId="0" fontId="25" fillId="0" borderId="33" xfId="0" applyFont="1" applyBorder="1" applyAlignment="1" applyProtection="1">
      <alignment horizontal="center"/>
      <protection hidden="1"/>
    </xf>
    <xf numFmtId="0" fontId="25" fillId="0" borderId="34" xfId="0" applyFont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6" borderId="8" xfId="0" applyFont="1" applyFill="1" applyBorder="1" applyAlignment="1" applyProtection="1">
      <alignment horizontal="center" vertical="center" wrapText="1"/>
      <protection hidden="1"/>
    </xf>
    <xf numFmtId="0" fontId="1" fillId="6" borderId="10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8" fillId="12" borderId="5" xfId="0" applyFont="1" applyFill="1" applyBorder="1" applyAlignment="1" applyProtection="1">
      <alignment horizontal="center" vertical="center" wrapText="1"/>
      <protection hidden="1"/>
    </xf>
    <xf numFmtId="0" fontId="8" fillId="12" borderId="3" xfId="0" applyFont="1" applyFill="1" applyBorder="1" applyAlignment="1" applyProtection="1">
      <alignment horizontal="center" vertical="center" wrapText="1"/>
      <protection hidden="1"/>
    </xf>
    <xf numFmtId="0" fontId="8" fillId="12" borderId="6" xfId="0" applyFont="1" applyFill="1" applyBorder="1" applyAlignment="1" applyProtection="1">
      <alignment horizontal="center" vertical="center" wrapText="1"/>
      <protection hidden="1"/>
    </xf>
    <xf numFmtId="0" fontId="8" fillId="12" borderId="27" xfId="0" applyFont="1" applyFill="1" applyBorder="1" applyAlignment="1" applyProtection="1">
      <alignment horizontal="center"/>
      <protection hidden="1"/>
    </xf>
    <xf numFmtId="0" fontId="8" fillId="12" borderId="14" xfId="0" applyFont="1" applyFill="1" applyBorder="1" applyAlignment="1" applyProtection="1">
      <alignment horizontal="center"/>
      <protection hidden="1"/>
    </xf>
    <xf numFmtId="0" fontId="8" fillId="12" borderId="15" xfId="0" applyFont="1" applyFill="1" applyBorder="1" applyAlignment="1" applyProtection="1">
      <alignment horizontal="center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7" fillId="13" borderId="5" xfId="0" applyFont="1" applyFill="1" applyBorder="1" applyAlignment="1" applyProtection="1">
      <alignment horizontal="center" vertical="center" wrapText="1"/>
      <protection hidden="1"/>
    </xf>
    <xf numFmtId="0" fontId="7" fillId="13" borderId="3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0" fillId="15" borderId="11" xfId="0" applyFont="1" applyFill="1" applyBorder="1" applyAlignment="1" applyProtection="1">
      <alignment horizontal="center" vertical="center" wrapText="1"/>
      <protection hidden="1"/>
    </xf>
    <xf numFmtId="0" fontId="10" fillId="15" borderId="12" xfId="0" applyFont="1" applyFill="1" applyBorder="1" applyAlignment="1" applyProtection="1">
      <alignment horizontal="center" vertical="center" wrapText="1"/>
      <protection hidden="1"/>
    </xf>
    <xf numFmtId="0" fontId="23" fillId="3" borderId="29" xfId="0" applyFont="1" applyFill="1" applyBorder="1" applyAlignment="1" applyProtection="1">
      <alignment horizontal="center" vertical="center" wrapText="1"/>
      <protection hidden="1"/>
    </xf>
    <xf numFmtId="0" fontId="23" fillId="3" borderId="30" xfId="0" applyFont="1" applyFill="1" applyBorder="1" applyAlignment="1" applyProtection="1">
      <alignment horizontal="center" vertical="center" wrapText="1"/>
      <protection hidden="1"/>
    </xf>
    <xf numFmtId="0" fontId="23" fillId="3" borderId="31" xfId="0" applyFont="1" applyFill="1" applyBorder="1" applyAlignment="1" applyProtection="1">
      <alignment horizontal="center" vertical="center" wrapText="1"/>
      <protection hidden="1"/>
    </xf>
    <xf numFmtId="0" fontId="17" fillId="0" borderId="28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</cellXfs>
  <cellStyles count="1">
    <cellStyle name="Normale" xfId="0" builtinId="0"/>
  </cellStyles>
  <dxfs count="1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LO COSTA" id="{6619FD36-A583-40C8-85BB-3073C04C7390}" userId="CARLO COSTA" providerId="Non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0-05-25T09:57:44.95" personId="{6619FD36-A583-40C8-85BB-3073C04C7390}" id="{E476F62D-C839-4649-B61D-13F1793F3D5A}">
    <text>SELEZIONARE TRA I PROFILI PRESENTI NEL MENU' A DISCESA. NEL CASO SI SELELEZIONI "ALTRO" INSERIRE MANUALMENTE UN PROFILO SPECIFICO NELLA CELLA ADIACENTE. IN TALE CELLA E' POSSIBILE INSERIRE NOTE O SPECIFICHE AL PROFILO.</text>
  </threadedComment>
  <threadedComment ref="B41" dT="2020-07-03T05:50:57.62" personId="{6619FD36-A583-40C8-85BB-3073C04C7390}" id="{DD45A26A-0120-4667-B12B-9AABA161337C}">
    <text>NEI CASI IN CUI NON VI SIANO INTERFERENZE, SELEZIONARE DAL MENU' A DISCESA LA "X"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4"/>
  <sheetViews>
    <sheetView tabSelected="1" topLeftCell="A52" workbookViewId="0">
      <selection activeCell="A52" sqref="A52:E52"/>
    </sheetView>
  </sheetViews>
  <sheetFormatPr baseColWidth="10" defaultColWidth="9.1640625" defaultRowHeight="14" x14ac:dyDescent="0"/>
  <cols>
    <col min="1" max="1" width="33.33203125" style="2" customWidth="1"/>
    <col min="2" max="2" width="81" style="2" customWidth="1"/>
    <col min="3" max="3" width="20" style="2" customWidth="1"/>
    <col min="4" max="4" width="2.6640625" style="2" hidden="1" customWidth="1"/>
    <col min="5" max="5" width="29.1640625" style="2" customWidth="1"/>
    <col min="6" max="6" width="5.1640625" style="1" hidden="1" customWidth="1"/>
    <col min="7" max="8" width="9.1640625" style="1" hidden="1" customWidth="1"/>
    <col min="9" max="9" width="19.6640625" style="1" hidden="1" customWidth="1"/>
    <col min="10" max="10" width="7.5" style="1" hidden="1" customWidth="1"/>
    <col min="11" max="11" width="9.1640625" style="1" hidden="1" customWidth="1"/>
    <col min="12" max="12" width="2.1640625" style="1" hidden="1" customWidth="1"/>
    <col min="13" max="14" width="9.1640625" style="1" customWidth="1"/>
    <col min="15" max="15" width="9.1640625" style="2" customWidth="1"/>
    <col min="16" max="16384" width="9.1640625" style="2"/>
  </cols>
  <sheetData>
    <row r="1" spans="1:12" ht="25.25" customHeight="1">
      <c r="A1" s="37" t="s">
        <v>0</v>
      </c>
      <c r="B1" s="38"/>
      <c r="C1" s="38"/>
      <c r="D1" s="38"/>
      <c r="E1" s="39"/>
    </row>
    <row r="2" spans="1:12" ht="3.5" customHeight="1">
      <c r="A2" s="40"/>
      <c r="B2" s="41"/>
      <c r="C2" s="41"/>
      <c r="D2" s="41"/>
      <c r="E2" s="42"/>
    </row>
    <row r="3" spans="1:12" ht="33.5" customHeight="1">
      <c r="A3" s="67" t="s">
        <v>1</v>
      </c>
      <c r="B3" s="68"/>
      <c r="C3" s="68"/>
      <c r="D3" s="68"/>
      <c r="E3" s="69"/>
      <c r="F3" s="5"/>
      <c r="G3" s="5"/>
      <c r="H3" s="5"/>
      <c r="I3" s="6"/>
      <c r="J3" s="6"/>
      <c r="K3" s="6"/>
      <c r="L3" s="6"/>
    </row>
    <row r="4" spans="1:12" ht="21.75" customHeight="1">
      <c r="A4" s="14" t="s">
        <v>2</v>
      </c>
      <c r="B4" s="65" t="s">
        <v>76</v>
      </c>
      <c r="C4" s="65"/>
      <c r="D4" s="65"/>
      <c r="E4" s="66"/>
    </row>
    <row r="5" spans="1:12" ht="21">
      <c r="A5" s="14" t="s">
        <v>3</v>
      </c>
      <c r="B5" s="65"/>
      <c r="C5" s="65"/>
      <c r="D5" s="65"/>
      <c r="E5" s="66"/>
    </row>
    <row r="6" spans="1:12" ht="21">
      <c r="A6" s="14" t="s">
        <v>4</v>
      </c>
      <c r="B6" s="27"/>
      <c r="C6" s="34"/>
      <c r="D6" s="35"/>
      <c r="E6" s="36"/>
    </row>
    <row r="7" spans="1:12" ht="7.25" customHeight="1">
      <c r="A7" s="15"/>
      <c r="B7" s="16"/>
      <c r="C7" s="16"/>
      <c r="D7" s="16"/>
      <c r="E7" s="17"/>
    </row>
    <row r="8" spans="1:12" ht="25">
      <c r="A8" s="55" t="s">
        <v>6</v>
      </c>
      <c r="B8" s="56"/>
      <c r="C8" s="56"/>
      <c r="D8" s="56"/>
      <c r="E8" s="57"/>
    </row>
    <row r="9" spans="1:12">
      <c r="A9" s="58" t="s">
        <v>7</v>
      </c>
      <c r="B9" s="59"/>
      <c r="C9" s="59"/>
      <c r="D9" s="59"/>
      <c r="E9" s="60"/>
    </row>
    <row r="10" spans="1:12">
      <c r="A10" s="18" t="s">
        <v>8</v>
      </c>
      <c r="B10" s="21" t="s">
        <v>9</v>
      </c>
      <c r="C10" s="21" t="s">
        <v>9</v>
      </c>
      <c r="D10" s="61" t="s">
        <v>10</v>
      </c>
      <c r="E10" s="62"/>
    </row>
    <row r="11" spans="1:12" ht="20.5" customHeight="1">
      <c r="A11" s="54" t="s">
        <v>11</v>
      </c>
      <c r="B11" s="20" t="s">
        <v>12</v>
      </c>
      <c r="C11" s="28">
        <v>0</v>
      </c>
      <c r="D11" s="63"/>
      <c r="E11" s="64"/>
      <c r="G11" s="1">
        <f>IF(D11="X",C11,0)</f>
        <v>0</v>
      </c>
    </row>
    <row r="12" spans="1:12" ht="21">
      <c r="A12" s="54"/>
      <c r="B12" s="20" t="s">
        <v>13</v>
      </c>
      <c r="C12" s="29">
        <v>1</v>
      </c>
      <c r="D12" s="63"/>
      <c r="E12" s="64"/>
      <c r="G12" s="1">
        <f>IF(D12="X",C12,0)</f>
        <v>0</v>
      </c>
    </row>
    <row r="13" spans="1:12" ht="21">
      <c r="A13" s="54"/>
      <c r="B13" s="20" t="s">
        <v>14</v>
      </c>
      <c r="C13" s="30">
        <v>2</v>
      </c>
      <c r="D13" s="63"/>
      <c r="E13" s="64"/>
      <c r="G13" s="1">
        <f>IF(D13="X",C13,0)</f>
        <v>0</v>
      </c>
    </row>
    <row r="14" spans="1:12" ht="42.5" customHeight="1">
      <c r="A14" s="54"/>
      <c r="B14" s="20" t="s">
        <v>15</v>
      </c>
      <c r="C14" s="31">
        <v>3</v>
      </c>
      <c r="D14" s="63"/>
      <c r="E14" s="64"/>
      <c r="G14" s="1">
        <f>IF(D14="X",C14,0)</f>
        <v>0</v>
      </c>
    </row>
    <row r="15" spans="1:12" ht="33.5" customHeight="1">
      <c r="A15" s="54"/>
      <c r="B15" s="20" t="s">
        <v>66</v>
      </c>
      <c r="C15" s="32">
        <v>4</v>
      </c>
      <c r="D15" s="63"/>
      <c r="E15" s="64"/>
      <c r="G15" s="1">
        <f>IF(D15="X",C15,0)</f>
        <v>0</v>
      </c>
      <c r="I15" s="1">
        <f>MAX(G11:G15)</f>
        <v>0</v>
      </c>
    </row>
    <row r="16" spans="1:12" ht="11.5" customHeight="1">
      <c r="A16" s="15"/>
      <c r="B16" s="16"/>
      <c r="C16" s="16"/>
      <c r="D16" s="16"/>
      <c r="E16" s="17"/>
    </row>
    <row r="17" spans="1:9" ht="29" customHeight="1">
      <c r="A17" s="89" t="s">
        <v>16</v>
      </c>
      <c r="B17" s="90"/>
      <c r="C17" s="90"/>
      <c r="D17" s="90"/>
      <c r="E17" s="91"/>
    </row>
    <row r="18" spans="1:9" ht="11.5" customHeight="1">
      <c r="A18" s="51" t="s">
        <v>17</v>
      </c>
      <c r="B18" s="52"/>
      <c r="C18" s="52"/>
      <c r="D18" s="52"/>
      <c r="E18" s="53"/>
    </row>
    <row r="19" spans="1:9" ht="14.5" customHeight="1">
      <c r="A19" s="58" t="s">
        <v>18</v>
      </c>
      <c r="B19" s="59"/>
      <c r="C19" s="59"/>
      <c r="D19" s="59"/>
      <c r="E19" s="60"/>
    </row>
    <row r="20" spans="1:9">
      <c r="A20" s="18" t="s">
        <v>8</v>
      </c>
      <c r="B20" s="21" t="s">
        <v>9</v>
      </c>
      <c r="C20" s="21" t="s">
        <v>9</v>
      </c>
      <c r="D20" s="61" t="s">
        <v>10</v>
      </c>
      <c r="E20" s="62"/>
    </row>
    <row r="21" spans="1:9" ht="30.75" customHeight="1">
      <c r="A21" s="54" t="s">
        <v>19</v>
      </c>
      <c r="B21" s="20" t="s">
        <v>69</v>
      </c>
      <c r="C21" s="28">
        <v>0</v>
      </c>
      <c r="D21" s="63"/>
      <c r="E21" s="64"/>
      <c r="G21" s="1">
        <f>IF(D21="X",C21,0)</f>
        <v>0</v>
      </c>
    </row>
    <row r="22" spans="1:9" ht="28">
      <c r="A22" s="54"/>
      <c r="B22" s="20" t="s">
        <v>20</v>
      </c>
      <c r="C22" s="29">
        <v>1</v>
      </c>
      <c r="D22" s="63"/>
      <c r="E22" s="64"/>
      <c r="G22" s="1">
        <f>IF(D22="X",C22,0)</f>
        <v>0</v>
      </c>
    </row>
    <row r="23" spans="1:9" ht="28">
      <c r="A23" s="54"/>
      <c r="B23" s="20" t="s">
        <v>21</v>
      </c>
      <c r="C23" s="30">
        <v>2</v>
      </c>
      <c r="D23" s="63"/>
      <c r="E23" s="64"/>
      <c r="G23" s="1">
        <f>IF(D23="X",C23,0)</f>
        <v>0</v>
      </c>
    </row>
    <row r="24" spans="1:9" ht="29.5" customHeight="1">
      <c r="A24" s="54"/>
      <c r="B24" s="20" t="s">
        <v>22</v>
      </c>
      <c r="C24" s="31">
        <v>3</v>
      </c>
      <c r="D24" s="63"/>
      <c r="E24" s="64"/>
      <c r="G24" s="1">
        <f>IF(D24="X",C24,0)</f>
        <v>0</v>
      </c>
    </row>
    <row r="25" spans="1:9" ht="29" customHeight="1">
      <c r="A25" s="54"/>
      <c r="B25" s="20" t="s">
        <v>23</v>
      </c>
      <c r="C25" s="32">
        <v>4</v>
      </c>
      <c r="D25" s="63"/>
      <c r="E25" s="64"/>
      <c r="G25" s="1">
        <f>IF(D25="X",C25,0)</f>
        <v>0</v>
      </c>
      <c r="I25" s="1">
        <f>MAX(G21:G25)</f>
        <v>0</v>
      </c>
    </row>
    <row r="26" spans="1:9" ht="13.25" customHeight="1">
      <c r="A26" s="73"/>
      <c r="B26" s="74"/>
      <c r="C26" s="74"/>
      <c r="D26" s="74"/>
      <c r="E26" s="75"/>
      <c r="I26" s="1">
        <f>I15*I25</f>
        <v>0</v>
      </c>
    </row>
    <row r="27" spans="1:9" ht="29" customHeight="1">
      <c r="A27" s="55" t="s">
        <v>24</v>
      </c>
      <c r="B27" s="56"/>
      <c r="C27" s="56"/>
      <c r="D27" s="56"/>
      <c r="E27" s="57"/>
    </row>
    <row r="28" spans="1:9" ht="16.25" customHeight="1">
      <c r="A28" s="58" t="s">
        <v>18</v>
      </c>
      <c r="B28" s="59"/>
      <c r="C28" s="59"/>
      <c r="D28" s="59"/>
      <c r="E28" s="60"/>
    </row>
    <row r="29" spans="1:9" ht="29" customHeight="1">
      <c r="A29" s="18" t="s">
        <v>8</v>
      </c>
      <c r="B29" s="21" t="s">
        <v>9</v>
      </c>
      <c r="C29" s="21" t="s">
        <v>9</v>
      </c>
      <c r="D29" s="61" t="s">
        <v>10</v>
      </c>
      <c r="E29" s="62"/>
    </row>
    <row r="30" spans="1:9" ht="29" customHeight="1">
      <c r="A30" s="54" t="s">
        <v>25</v>
      </c>
      <c r="B30" s="20" t="s">
        <v>26</v>
      </c>
      <c r="C30" s="28">
        <v>1</v>
      </c>
      <c r="D30" s="63"/>
      <c r="E30" s="64"/>
      <c r="G30" s="1">
        <f>IF(D30="X",C30,0)</f>
        <v>0</v>
      </c>
    </row>
    <row r="31" spans="1:9" ht="29" customHeight="1">
      <c r="A31" s="54"/>
      <c r="B31" s="20" t="s">
        <v>27</v>
      </c>
      <c r="C31" s="29">
        <v>1.1499999999999999</v>
      </c>
      <c r="D31" s="63"/>
      <c r="E31" s="64"/>
      <c r="G31" s="1">
        <f>IF(D31="X",C31,0)</f>
        <v>0</v>
      </c>
    </row>
    <row r="32" spans="1:9" ht="38.5" customHeight="1">
      <c r="A32" s="54"/>
      <c r="B32" s="20" t="s">
        <v>70</v>
      </c>
      <c r="C32" s="30">
        <v>1.3</v>
      </c>
      <c r="D32" s="63"/>
      <c r="E32" s="64"/>
      <c r="G32" s="1">
        <f>IF(D32="X",C32,0)</f>
        <v>0</v>
      </c>
    </row>
    <row r="33" spans="1:9" ht="28">
      <c r="A33" s="54"/>
      <c r="B33" s="20" t="s">
        <v>67</v>
      </c>
      <c r="C33" s="31">
        <v>1.5</v>
      </c>
      <c r="D33" s="63"/>
      <c r="E33" s="64"/>
      <c r="G33" s="1">
        <f>IF(D33="X",C33,0)</f>
        <v>0</v>
      </c>
      <c r="I33" s="1">
        <f>MAX(G30:G33)</f>
        <v>0</v>
      </c>
    </row>
    <row r="34" spans="1:9" ht="11.25" customHeight="1">
      <c r="A34" s="101"/>
      <c r="B34" s="102"/>
      <c r="C34" s="102"/>
      <c r="D34" s="102"/>
      <c r="E34" s="103"/>
    </row>
    <row r="35" spans="1:9" ht="35" customHeight="1">
      <c r="A35" s="97" t="s">
        <v>28</v>
      </c>
      <c r="B35" s="98"/>
      <c r="C35" s="99">
        <f>SUM(I26,I33)</f>
        <v>0</v>
      </c>
      <c r="D35" s="99"/>
      <c r="E35" s="100"/>
    </row>
    <row r="36" spans="1:9" ht="9.75" customHeight="1">
      <c r="A36" s="73"/>
      <c r="B36" s="74"/>
      <c r="C36" s="74"/>
      <c r="D36" s="74"/>
      <c r="E36" s="75"/>
    </row>
    <row r="37" spans="1:9" ht="26" customHeight="1">
      <c r="A37" s="92" t="s">
        <v>29</v>
      </c>
      <c r="B37" s="93"/>
      <c r="C37" s="93"/>
      <c r="D37" s="94"/>
      <c r="E37" s="105" t="s">
        <v>30</v>
      </c>
    </row>
    <row r="38" spans="1:9" ht="13.5" customHeight="1">
      <c r="A38" s="110"/>
      <c r="B38" s="111"/>
      <c r="C38" s="111"/>
      <c r="D38" s="112"/>
      <c r="E38" s="106"/>
    </row>
    <row r="39" spans="1:9" ht="18">
      <c r="A39" s="107" t="s">
        <v>72</v>
      </c>
      <c r="B39" s="33" t="s">
        <v>31</v>
      </c>
      <c r="C39" s="7"/>
      <c r="D39" s="8">
        <f>IF(C39="X",0,1)</f>
        <v>1</v>
      </c>
      <c r="E39" s="19" t="str">
        <f>IF(D39=1,"ADEGUARE","")</f>
        <v>ADEGUARE</v>
      </c>
    </row>
    <row r="40" spans="1:9" ht="28">
      <c r="A40" s="108"/>
      <c r="B40" s="33" t="s">
        <v>32</v>
      </c>
      <c r="C40" s="7"/>
      <c r="D40" s="8">
        <f t="shared" ref="D40:D48" si="0">IF(C40="X",0,1)</f>
        <v>1</v>
      </c>
      <c r="E40" s="19" t="str">
        <f t="shared" ref="E40:E48" si="1">IF(D40=1,"ADEGUARE","")</f>
        <v>ADEGUARE</v>
      </c>
    </row>
    <row r="41" spans="1:9" ht="39.5" customHeight="1">
      <c r="A41" s="108"/>
      <c r="B41" s="33" t="s">
        <v>33</v>
      </c>
      <c r="C41" s="7"/>
      <c r="D41" s="8">
        <f t="shared" si="0"/>
        <v>1</v>
      </c>
      <c r="E41" s="19" t="str">
        <f t="shared" si="1"/>
        <v>ADEGUARE</v>
      </c>
    </row>
    <row r="42" spans="1:9" ht="28">
      <c r="A42" s="108"/>
      <c r="B42" s="33" t="s">
        <v>73</v>
      </c>
      <c r="C42" s="7"/>
      <c r="D42" s="8">
        <f t="shared" si="0"/>
        <v>1</v>
      </c>
      <c r="E42" s="19" t="str">
        <f t="shared" si="1"/>
        <v>ADEGUARE</v>
      </c>
    </row>
    <row r="43" spans="1:9" ht="18">
      <c r="A43" s="108"/>
      <c r="B43" s="33" t="s">
        <v>74</v>
      </c>
      <c r="C43" s="7"/>
      <c r="D43" s="8">
        <f t="shared" si="0"/>
        <v>1</v>
      </c>
      <c r="E43" s="19" t="str">
        <f t="shared" si="1"/>
        <v>ADEGUARE</v>
      </c>
    </row>
    <row r="44" spans="1:9" ht="18">
      <c r="A44" s="108"/>
      <c r="B44" s="33" t="s">
        <v>34</v>
      </c>
      <c r="C44" s="7"/>
      <c r="D44" s="8">
        <f t="shared" si="0"/>
        <v>1</v>
      </c>
      <c r="E44" s="19" t="str">
        <f t="shared" si="1"/>
        <v>ADEGUARE</v>
      </c>
    </row>
    <row r="45" spans="1:9" ht="28">
      <c r="A45" s="108"/>
      <c r="B45" s="33" t="s">
        <v>75</v>
      </c>
      <c r="C45" s="7"/>
      <c r="D45" s="8">
        <f t="shared" si="0"/>
        <v>1</v>
      </c>
      <c r="E45" s="19" t="str">
        <f t="shared" si="1"/>
        <v>ADEGUARE</v>
      </c>
    </row>
    <row r="46" spans="1:9" ht="28">
      <c r="A46" s="108"/>
      <c r="B46" s="33" t="s">
        <v>68</v>
      </c>
      <c r="C46" s="7"/>
      <c r="D46" s="8">
        <f t="shared" si="0"/>
        <v>1</v>
      </c>
      <c r="E46" s="19" t="str">
        <f t="shared" si="1"/>
        <v>ADEGUARE</v>
      </c>
    </row>
    <row r="47" spans="1:9" ht="18">
      <c r="A47" s="108"/>
      <c r="B47" s="33" t="s">
        <v>35</v>
      </c>
      <c r="C47" s="7"/>
      <c r="D47" s="8">
        <f t="shared" si="0"/>
        <v>1</v>
      </c>
      <c r="E47" s="19" t="str">
        <f t="shared" si="1"/>
        <v>ADEGUARE</v>
      </c>
    </row>
    <row r="48" spans="1:9" ht="18">
      <c r="A48" s="109"/>
      <c r="B48" s="33" t="s">
        <v>36</v>
      </c>
      <c r="C48" s="7"/>
      <c r="D48" s="8">
        <f t="shared" si="0"/>
        <v>1</v>
      </c>
      <c r="E48" s="19" t="str">
        <f t="shared" si="1"/>
        <v>ADEGUARE</v>
      </c>
    </row>
    <row r="49" spans="1:5" ht="9.75" customHeight="1">
      <c r="A49" s="15"/>
      <c r="B49" s="16"/>
      <c r="C49" s="16"/>
      <c r="D49" s="16"/>
      <c r="E49" s="17"/>
    </row>
    <row r="50" spans="1:5" ht="25.5" customHeight="1">
      <c r="A50" s="104" t="s">
        <v>29</v>
      </c>
      <c r="B50" s="83"/>
      <c r="C50" s="43">
        <f>SUM(D39:D48)</f>
        <v>10</v>
      </c>
      <c r="D50" s="43"/>
      <c r="E50" s="44"/>
    </row>
    <row r="51" spans="1:5" ht="9.75" customHeight="1">
      <c r="A51" s="15"/>
      <c r="B51" s="16"/>
      <c r="C51" s="3"/>
      <c r="D51" s="16"/>
      <c r="E51" s="17"/>
    </row>
    <row r="52" spans="1:5" ht="25">
      <c r="A52" s="45" t="s">
        <v>37</v>
      </c>
      <c r="B52" s="46"/>
      <c r="C52" s="46"/>
      <c r="D52" s="46"/>
      <c r="E52" s="47"/>
    </row>
    <row r="53" spans="1:5" ht="24" thickBot="1">
      <c r="A53" s="76" t="s">
        <v>38</v>
      </c>
      <c r="B53" s="77"/>
      <c r="C53" s="77"/>
      <c r="D53" s="77"/>
      <c r="E53" s="78"/>
    </row>
    <row r="54" spans="1:5" ht="15" thickBot="1">
      <c r="A54" s="9" t="s">
        <v>39</v>
      </c>
      <c r="B54" s="4" t="s">
        <v>40</v>
      </c>
      <c r="C54" s="48" t="s">
        <v>41</v>
      </c>
      <c r="D54" s="49"/>
      <c r="E54" s="50"/>
    </row>
    <row r="55" spans="1:5" ht="38.75" customHeight="1" thickBot="1">
      <c r="A55" s="11">
        <f>C35</f>
        <v>0</v>
      </c>
      <c r="B55" s="12">
        <f>C50+1</f>
        <v>11</v>
      </c>
      <c r="C55" s="70">
        <f>A55*((B55)/11)</f>
        <v>0</v>
      </c>
      <c r="D55" s="71"/>
      <c r="E55" s="72"/>
    </row>
    <row r="56" spans="1:5" ht="9" customHeight="1" thickBot="1">
      <c r="A56" s="15"/>
      <c r="B56" s="16"/>
      <c r="C56" s="16"/>
      <c r="D56" s="16"/>
      <c r="E56" s="17"/>
    </row>
    <row r="57" spans="1:5" ht="14.75" customHeight="1">
      <c r="A57" s="13" t="s">
        <v>42</v>
      </c>
      <c r="B57" s="26" t="s">
        <v>43</v>
      </c>
      <c r="C57" s="87" t="s">
        <v>44</v>
      </c>
      <c r="D57" s="87"/>
      <c r="E57" s="88"/>
    </row>
    <row r="58" spans="1:5">
      <c r="A58" s="95" t="s">
        <v>41</v>
      </c>
      <c r="B58" s="23" t="s">
        <v>45</v>
      </c>
      <c r="C58" s="79" t="s">
        <v>46</v>
      </c>
      <c r="D58" s="79"/>
      <c r="E58" s="80"/>
    </row>
    <row r="59" spans="1:5">
      <c r="A59" s="95"/>
      <c r="B59" s="24" t="s">
        <v>47</v>
      </c>
      <c r="C59" s="81" t="s">
        <v>48</v>
      </c>
      <c r="D59" s="81"/>
      <c r="E59" s="82"/>
    </row>
    <row r="60" spans="1:5">
      <c r="A60" s="95"/>
      <c r="B60" s="22" t="s">
        <v>49</v>
      </c>
      <c r="C60" s="83" t="s">
        <v>50</v>
      </c>
      <c r="D60" s="83"/>
      <c r="E60" s="84"/>
    </row>
    <row r="61" spans="1:5" ht="15" thickBot="1">
      <c r="A61" s="96"/>
      <c r="B61" s="25" t="s">
        <v>51</v>
      </c>
      <c r="C61" s="85" t="s">
        <v>52</v>
      </c>
      <c r="D61" s="85"/>
      <c r="E61" s="86"/>
    </row>
    <row r="62" spans="1:5">
      <c r="E62" s="10"/>
    </row>
    <row r="63" spans="1:5">
      <c r="E63" s="10"/>
    </row>
    <row r="64" spans="1:5">
      <c r="E64" s="10"/>
    </row>
  </sheetData>
  <sheetProtection algorithmName="SHA-512" hashValue="/mvzO/UDSzqUFrNwpV1ktTsKp16nk1Uu4NcMSEjfwRGBhHJ+/58MQ3L+AT+Q3GFGao8NcQff+mHOtgL1qjNydw==" saltValue="ACc8SiWGkxGkRkYUcDHKzw==" spinCount="100000" sheet="1" objects="1" scenarios="1"/>
  <mergeCells count="53">
    <mergeCell ref="A58:A61"/>
    <mergeCell ref="A35:B35"/>
    <mergeCell ref="A28:E28"/>
    <mergeCell ref="D29:E29"/>
    <mergeCell ref="D30:E30"/>
    <mergeCell ref="D31:E31"/>
    <mergeCell ref="D32:E32"/>
    <mergeCell ref="D33:E33"/>
    <mergeCell ref="C35:E35"/>
    <mergeCell ref="A34:E34"/>
    <mergeCell ref="A50:B50"/>
    <mergeCell ref="E37:E38"/>
    <mergeCell ref="A39:A48"/>
    <mergeCell ref="A30:A33"/>
    <mergeCell ref="A38:D38"/>
    <mergeCell ref="A36:E36"/>
    <mergeCell ref="D14:E14"/>
    <mergeCell ref="D15:E15"/>
    <mergeCell ref="A17:E17"/>
    <mergeCell ref="A37:D37"/>
    <mergeCell ref="A19:E19"/>
    <mergeCell ref="D20:E20"/>
    <mergeCell ref="D21:E21"/>
    <mergeCell ref="D22:E22"/>
    <mergeCell ref="A21:A25"/>
    <mergeCell ref="C58:E58"/>
    <mergeCell ref="C59:E59"/>
    <mergeCell ref="C60:E60"/>
    <mergeCell ref="C61:E61"/>
    <mergeCell ref="C57:E57"/>
    <mergeCell ref="C55:E55"/>
    <mergeCell ref="D23:E23"/>
    <mergeCell ref="D24:E24"/>
    <mergeCell ref="D25:E25"/>
    <mergeCell ref="A26:E26"/>
    <mergeCell ref="A27:E27"/>
    <mergeCell ref="A53:E53"/>
    <mergeCell ref="C6:E6"/>
    <mergeCell ref="A1:E2"/>
    <mergeCell ref="C50:E50"/>
    <mergeCell ref="A52:E52"/>
    <mergeCell ref="C54:E54"/>
    <mergeCell ref="A18:E18"/>
    <mergeCell ref="A11:A15"/>
    <mergeCell ref="A8:E8"/>
    <mergeCell ref="A9:E9"/>
    <mergeCell ref="D10:E10"/>
    <mergeCell ref="D11:E11"/>
    <mergeCell ref="B4:E4"/>
    <mergeCell ref="A3:E3"/>
    <mergeCell ref="B5:E5"/>
    <mergeCell ref="D12:E12"/>
    <mergeCell ref="D13:E13"/>
  </mergeCells>
  <conditionalFormatting sqref="C39:C48">
    <cfRule type="containsBlanks" dxfId="12" priority="30">
      <formula>LEN(TRIM(C39))=0</formula>
    </cfRule>
  </conditionalFormatting>
  <conditionalFormatting sqref="C50">
    <cfRule type="containsBlanks" dxfId="11" priority="26">
      <formula>LEN(TRIM(C50))=0</formula>
    </cfRule>
  </conditionalFormatting>
  <conditionalFormatting sqref="C55">
    <cfRule type="cellIs" dxfId="10" priority="14" operator="between">
      <formula>4.1</formula>
      <formula>8</formula>
    </cfRule>
    <cfRule type="cellIs" dxfId="9" priority="15" operator="between">
      <formula>0</formula>
      <formula>2</formula>
    </cfRule>
    <cfRule type="cellIs" dxfId="8" priority="20" operator="between">
      <formula>2.1</formula>
      <formula>4</formula>
    </cfRule>
  </conditionalFormatting>
  <conditionalFormatting sqref="C58">
    <cfRule type="cellIs" dxfId="7" priority="16" operator="between">
      <formula>"2.1"</formula>
      <formula>4</formula>
    </cfRule>
  </conditionalFormatting>
  <conditionalFormatting sqref="B61">
    <cfRule type="cellIs" dxfId="6" priority="13" operator="between">
      <formula>8.1</formula>
      <formula>17.5</formula>
    </cfRule>
  </conditionalFormatting>
  <conditionalFormatting sqref="E39:E48">
    <cfRule type="cellIs" dxfId="5" priority="12" operator="equal">
      <formula>"ADEGUARE"</formula>
    </cfRule>
  </conditionalFormatting>
  <conditionalFormatting sqref="E4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39:E48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C55:E55">
    <cfRule type="cellIs" dxfId="4" priority="6" operator="greaterThan">
      <formula>8</formula>
    </cfRule>
  </conditionalFormatting>
  <conditionalFormatting sqref="C35:E35">
    <cfRule type="cellIs" dxfId="3" priority="1" operator="lessThanOrEqual">
      <formula>2</formula>
    </cfRule>
    <cfRule type="cellIs" dxfId="2" priority="2" operator="between">
      <formula>2.1</formula>
      <formula>4</formula>
    </cfRule>
    <cfRule type="cellIs" dxfId="1" priority="3" operator="between">
      <formula>4.1</formula>
      <formula>8</formula>
    </cfRule>
    <cfRule type="cellIs" dxfId="0" priority="4" operator="greaterThan">
      <formula>8</formula>
    </cfRule>
  </conditionalFormatting>
  <dataValidations count="2">
    <dataValidation type="list" allowBlank="1" showInputMessage="1" showErrorMessage="1" sqref="D24:D25 D14:D15 C39:C48 D33">
      <formula1>" ,X"</formula1>
    </dataValidation>
    <dataValidation type="list" allowBlank="1" showInputMessage="1" showErrorMessage="1" sqref="D21:D23 D11:D13 D30:D32">
      <formula1>",X"</formula1>
    </dataValidation>
  </dataValidations>
  <pageMargins left="0.59055118110236227" right="0.23622047244094491" top="0.74803149606299213" bottom="0.74803149606299213" header="0.31496062992125984" footer="0.31496062992125984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Foglio1!$A$1:$A$15</xm:f>
          </x14:formula1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20" sqref="C20"/>
    </sheetView>
  </sheetViews>
  <sheetFormatPr baseColWidth="10" defaultColWidth="8.83203125" defaultRowHeight="14" x14ac:dyDescent="0"/>
  <sheetData>
    <row r="1" spans="1:5">
      <c r="A1" t="s">
        <v>53</v>
      </c>
    </row>
    <row r="2" spans="1:5">
      <c r="A2" s="2" t="s">
        <v>5</v>
      </c>
      <c r="B2" s="2"/>
      <c r="C2" s="2"/>
      <c r="D2" s="2"/>
      <c r="E2" s="2"/>
    </row>
    <row r="3" spans="1:5">
      <c r="A3" s="2" t="s">
        <v>54</v>
      </c>
      <c r="B3" s="2"/>
      <c r="C3" s="2"/>
      <c r="D3" s="2"/>
      <c r="E3" s="2"/>
    </row>
    <row r="4" spans="1:5">
      <c r="A4" t="s">
        <v>55</v>
      </c>
    </row>
    <row r="5" spans="1:5">
      <c r="A5" t="s">
        <v>56</v>
      </c>
    </row>
    <row r="6" spans="1:5">
      <c r="A6" t="s">
        <v>57</v>
      </c>
    </row>
    <row r="7" spans="1:5">
      <c r="A7" t="s">
        <v>58</v>
      </c>
    </row>
    <row r="8" spans="1:5">
      <c r="A8" t="s">
        <v>59</v>
      </c>
    </row>
    <row r="9" spans="1:5">
      <c r="A9" t="s">
        <v>60</v>
      </c>
    </row>
    <row r="10" spans="1:5">
      <c r="A10" t="s">
        <v>61</v>
      </c>
    </row>
    <row r="11" spans="1:5">
      <c r="A11" t="s">
        <v>62</v>
      </c>
    </row>
    <row r="12" spans="1:5">
      <c r="A12" t="s">
        <v>63</v>
      </c>
    </row>
    <row r="13" spans="1:5">
      <c r="A13" t="s">
        <v>64</v>
      </c>
    </row>
    <row r="14" spans="1:5">
      <c r="A14" t="s">
        <v>71</v>
      </c>
    </row>
    <row r="15" spans="1:5">
      <c r="A15" t="s">
        <v>65</v>
      </c>
    </row>
  </sheetData>
  <sheetProtection algorithmName="SHA-512" hashValue="eznznaTxa7pZE1ThoIqulaUiNCeQBRoZIukBKP6cANem5et1lCXVS1Ms2RBBt6NP1NsqRLEMBYh3woKbx/UolA==" saltValue="NHaJCYhedTtDkkHfsEyGe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DVR COVID</vt:lpstr>
      <vt:lpstr>Foglio1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BENNI</dc:creator>
  <cp:keywords/>
  <dc:description/>
  <cp:lastModifiedBy>Utente Prova</cp:lastModifiedBy>
  <cp:revision/>
  <cp:lastPrinted>2020-07-03T05:42:52Z</cp:lastPrinted>
  <dcterms:created xsi:type="dcterms:W3CDTF">2020-03-14T13:02:58Z</dcterms:created>
  <dcterms:modified xsi:type="dcterms:W3CDTF">2021-03-22T08:35:09Z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0x01010085A5C8C13C212042A36564668B08EB82</vt:lpwstr>
  </property>
</Properties>
</file>